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2915" windowHeight="12240"/>
  </bookViews>
  <sheets>
    <sheet name="Sheet1" sheetId="1" r:id="rId1"/>
    <sheet name="Sheet2" sheetId="2" r:id="rId2"/>
    <sheet name="Sheet3" sheetId="3" r:id="rId3"/>
  </sheets>
  <definedNames>
    <definedName name="_xlnm.Print_Area" localSheetId="0">Sheet1!$A$1:$H$43</definedName>
  </definedNames>
  <calcPr calcId="144525"/>
</workbook>
</file>

<file path=xl/calcChain.xml><?xml version="1.0" encoding="utf-8"?>
<calcChain xmlns="http://schemas.openxmlformats.org/spreadsheetml/2006/main">
  <c r="G29" i="1" l="1"/>
  <c r="G28" i="1"/>
  <c r="G30" i="1" s="1"/>
  <c r="G17" i="1"/>
  <c r="F17" i="1"/>
  <c r="F4" i="1"/>
  <c r="F28" i="1" l="1"/>
  <c r="F30" i="1" s="1"/>
  <c r="B11" i="1"/>
  <c r="F18" i="1"/>
  <c r="G18" i="1"/>
  <c r="F19" i="1"/>
  <c r="G19" i="1"/>
  <c r="F20" i="1"/>
  <c r="G20" i="1"/>
  <c r="F21" i="1"/>
  <c r="G21" i="1"/>
  <c r="F22" i="1"/>
  <c r="G22" i="1"/>
  <c r="G16" i="1"/>
  <c r="F16" i="1"/>
  <c r="E23" i="1"/>
  <c r="D23" i="1"/>
  <c r="C23" i="1"/>
  <c r="B23" i="1"/>
  <c r="G5" i="1"/>
  <c r="G6" i="1"/>
  <c r="G7" i="1"/>
  <c r="G8" i="1"/>
  <c r="G9" i="1"/>
  <c r="G10" i="1"/>
  <c r="G3" i="1"/>
  <c r="F3" i="1"/>
  <c r="E11" i="1"/>
  <c r="E35" i="1" s="1"/>
  <c r="D11" i="1"/>
  <c r="C11" i="1"/>
  <c r="C35" i="1" s="1"/>
  <c r="F5" i="1"/>
  <c r="F6" i="1"/>
  <c r="F7" i="1"/>
  <c r="F8" i="1"/>
  <c r="F9" i="1"/>
  <c r="F10" i="1"/>
  <c r="G11" i="1" l="1"/>
  <c r="G23" i="1"/>
  <c r="D35" i="1"/>
  <c r="F23" i="1"/>
  <c r="F11" i="1"/>
  <c r="B35" i="1"/>
  <c r="G35" i="1" l="1"/>
  <c r="B39" i="1" s="1"/>
  <c r="B40" i="1" s="1"/>
  <c r="F35" i="1"/>
</calcChain>
</file>

<file path=xl/sharedStrings.xml><?xml version="1.0" encoding="utf-8"?>
<sst xmlns="http://schemas.openxmlformats.org/spreadsheetml/2006/main" count="75" uniqueCount="41">
  <si>
    <t>イベント</t>
    <phoneticPr fontId="1"/>
  </si>
  <si>
    <t>予算</t>
    <rPh sb="0" eb="2">
      <t>ヨサン</t>
    </rPh>
    <phoneticPr fontId="1"/>
  </si>
  <si>
    <t>前年度</t>
    <rPh sb="0" eb="3">
      <t>ゼンネンド</t>
    </rPh>
    <phoneticPr fontId="1"/>
  </si>
  <si>
    <t>収入の部</t>
    <rPh sb="0" eb="2">
      <t>シュウニュウ</t>
    </rPh>
    <rPh sb="3" eb="4">
      <t>ブ</t>
    </rPh>
    <phoneticPr fontId="1"/>
  </si>
  <si>
    <t>支出の部</t>
    <rPh sb="0" eb="2">
      <t>シシュツ</t>
    </rPh>
    <rPh sb="3" eb="4">
      <t>ブ</t>
    </rPh>
    <phoneticPr fontId="1"/>
  </si>
  <si>
    <t>後期新人戦・OB杯</t>
    <rPh sb="0" eb="2">
      <t>コウキ</t>
    </rPh>
    <rPh sb="2" eb="5">
      <t>シンジンセン</t>
    </rPh>
    <rPh sb="8" eb="9">
      <t>ハイ</t>
    </rPh>
    <phoneticPr fontId="1"/>
  </si>
  <si>
    <t>春季リーダーズキャンプ</t>
    <rPh sb="0" eb="2">
      <t>シュンキ</t>
    </rPh>
    <phoneticPr fontId="1"/>
  </si>
  <si>
    <t>新歓（新規大学開拓）</t>
    <rPh sb="0" eb="2">
      <t>シンカン</t>
    </rPh>
    <rPh sb="3" eb="5">
      <t>シンキ</t>
    </rPh>
    <rPh sb="5" eb="7">
      <t>ダイガク</t>
    </rPh>
    <rPh sb="7" eb="9">
      <t>カイタク</t>
    </rPh>
    <phoneticPr fontId="1"/>
  </si>
  <si>
    <t>北楡杯</t>
    <rPh sb="0" eb="1">
      <t>ホク</t>
    </rPh>
    <rPh sb="1" eb="2">
      <t>ニレ</t>
    </rPh>
    <rPh sb="2" eb="3">
      <t>ハイ</t>
    </rPh>
    <phoneticPr fontId="1"/>
  </si>
  <si>
    <t>八種目戦</t>
    <rPh sb="0" eb="1">
      <t>ハッ</t>
    </rPh>
    <rPh sb="1" eb="3">
      <t>シュモク</t>
    </rPh>
    <rPh sb="3" eb="4">
      <t>セン</t>
    </rPh>
    <phoneticPr fontId="1"/>
  </si>
  <si>
    <t>前期連盟会費（北海道）</t>
    <rPh sb="0" eb="2">
      <t>ゼンキ</t>
    </rPh>
    <rPh sb="2" eb="4">
      <t>レンメイ</t>
    </rPh>
    <rPh sb="4" eb="6">
      <t>カイヒ</t>
    </rPh>
    <rPh sb="7" eb="10">
      <t>ホッカイドウ</t>
    </rPh>
    <phoneticPr fontId="1"/>
  </si>
  <si>
    <t>＜前期＞</t>
    <rPh sb="1" eb="3">
      <t>ゼンキ</t>
    </rPh>
    <phoneticPr fontId="1"/>
  </si>
  <si>
    <t>合計</t>
    <rPh sb="0" eb="2">
      <t>ゴウケイ</t>
    </rPh>
    <phoneticPr fontId="1"/>
  </si>
  <si>
    <t>＜後期＞</t>
    <rPh sb="1" eb="3">
      <t>コウキ</t>
    </rPh>
    <phoneticPr fontId="1"/>
  </si>
  <si>
    <t>夏季リーダーズキャンプ</t>
    <rPh sb="0" eb="2">
      <t>カキ</t>
    </rPh>
    <phoneticPr fontId="1"/>
  </si>
  <si>
    <t>前期新人戦</t>
    <rPh sb="0" eb="2">
      <t>ゼンキ</t>
    </rPh>
    <rPh sb="2" eb="5">
      <t>シンジンセン</t>
    </rPh>
    <phoneticPr fontId="1"/>
  </si>
  <si>
    <t>後期連盟会費（北海道）</t>
    <rPh sb="0" eb="2">
      <t>コウキ</t>
    </rPh>
    <rPh sb="2" eb="4">
      <t>レンメイ</t>
    </rPh>
    <rPh sb="4" eb="6">
      <t>カイヒ</t>
    </rPh>
    <rPh sb="7" eb="10">
      <t>ホッカイドウ</t>
    </rPh>
    <phoneticPr fontId="1"/>
  </si>
  <si>
    <t>東北戦</t>
    <rPh sb="0" eb="2">
      <t>トウホク</t>
    </rPh>
    <rPh sb="2" eb="3">
      <t>セン</t>
    </rPh>
    <phoneticPr fontId="1"/>
  </si>
  <si>
    <t>全道戦</t>
    <rPh sb="0" eb="1">
      <t>ゼン</t>
    </rPh>
    <rPh sb="1" eb="2">
      <t>ドウ</t>
    </rPh>
    <rPh sb="2" eb="3">
      <t>セン</t>
    </rPh>
    <phoneticPr fontId="1"/>
  </si>
  <si>
    <t>年間合計</t>
    <rPh sb="0" eb="2">
      <t>ネンカン</t>
    </rPh>
    <rPh sb="2" eb="4">
      <t>ゴウケイ</t>
    </rPh>
    <phoneticPr fontId="1"/>
  </si>
  <si>
    <t>機材購入</t>
    <rPh sb="0" eb="2">
      <t>キザイ</t>
    </rPh>
    <rPh sb="2" eb="4">
      <t>コウニュウ</t>
    </rPh>
    <phoneticPr fontId="1"/>
  </si>
  <si>
    <t>全日連盟会費振込手数料</t>
    <rPh sb="0" eb="1">
      <t>ゼン</t>
    </rPh>
    <rPh sb="1" eb="2">
      <t>ニチ</t>
    </rPh>
    <rPh sb="2" eb="4">
      <t>レンメイ</t>
    </rPh>
    <rPh sb="4" eb="6">
      <t>カイヒ</t>
    </rPh>
    <rPh sb="6" eb="8">
      <t>フリコミ</t>
    </rPh>
    <rPh sb="8" eb="11">
      <t>テスウリョウ</t>
    </rPh>
    <phoneticPr fontId="1"/>
  </si>
  <si>
    <t>全日本連盟会費振込手数料</t>
    <rPh sb="0" eb="3">
      <t>ゼンニホン</t>
    </rPh>
    <rPh sb="3" eb="5">
      <t>レンメイ</t>
    </rPh>
    <rPh sb="5" eb="7">
      <t>カイヒ</t>
    </rPh>
    <rPh sb="7" eb="12">
      <t>フリコミテスウリョウ</t>
    </rPh>
    <phoneticPr fontId="1"/>
  </si>
  <si>
    <t>＜その他＞</t>
    <rPh sb="3" eb="4">
      <t>タ</t>
    </rPh>
    <phoneticPr fontId="1"/>
  </si>
  <si>
    <t>2012年度収支予算</t>
    <rPh sb="4" eb="6">
      <t>ネンド</t>
    </rPh>
    <rPh sb="6" eb="8">
      <t>シュウシ</t>
    </rPh>
    <rPh sb="8" eb="10">
      <t>ヨサン</t>
    </rPh>
    <phoneticPr fontId="1"/>
  </si>
  <si>
    <t>次年度繰越予算</t>
    <rPh sb="0" eb="3">
      <t>ジネンド</t>
    </rPh>
    <rPh sb="3" eb="5">
      <t>クリコシ</t>
    </rPh>
    <rPh sb="5" eb="7">
      <t>ヨサン</t>
    </rPh>
    <phoneticPr fontId="1"/>
  </si>
  <si>
    <t>前年度繰越</t>
    <rPh sb="0" eb="3">
      <t>ゼンネンド</t>
    </rPh>
    <rPh sb="3" eb="5">
      <t>クリコシ</t>
    </rPh>
    <phoneticPr fontId="1"/>
  </si>
  <si>
    <t>※繰越金額について、紙上の金額と実際にある金額が異なって毎年引き継ぎされていたため、是正しました。</t>
    <rPh sb="1" eb="3">
      <t>クリコシ</t>
    </rPh>
    <rPh sb="3" eb="5">
      <t>キンガク</t>
    </rPh>
    <rPh sb="10" eb="12">
      <t>シジョウ</t>
    </rPh>
    <rPh sb="13" eb="15">
      <t>キンガク</t>
    </rPh>
    <rPh sb="16" eb="18">
      <t>ジッサイ</t>
    </rPh>
    <rPh sb="21" eb="23">
      <t>キンガク</t>
    </rPh>
    <rPh sb="24" eb="25">
      <t>コト</t>
    </rPh>
    <rPh sb="28" eb="30">
      <t>マイトシ</t>
    </rPh>
    <rPh sb="30" eb="31">
      <t>ヒ</t>
    </rPh>
    <rPh sb="32" eb="33">
      <t>ツ</t>
    </rPh>
    <rPh sb="42" eb="44">
      <t>ゼセイ</t>
    </rPh>
    <phoneticPr fontId="1"/>
  </si>
  <si>
    <t>収支</t>
    <rPh sb="0" eb="2">
      <t>シュウシ</t>
    </rPh>
    <phoneticPr fontId="1"/>
  </si>
  <si>
    <t>七帝戦</t>
    <rPh sb="0" eb="1">
      <t>シチ</t>
    </rPh>
    <rPh sb="1" eb="2">
      <t>テイ</t>
    </rPh>
    <rPh sb="2" eb="3">
      <t>セン</t>
    </rPh>
    <phoneticPr fontId="1"/>
  </si>
  <si>
    <t>新規大学開拓費返金</t>
    <rPh sb="0" eb="2">
      <t>シンキ</t>
    </rPh>
    <rPh sb="2" eb="4">
      <t>ダイガク</t>
    </rPh>
    <rPh sb="4" eb="6">
      <t>カイタク</t>
    </rPh>
    <rPh sb="6" eb="7">
      <t>ヒ</t>
    </rPh>
    <rPh sb="7" eb="9">
      <t>ヘンキン</t>
    </rPh>
    <phoneticPr fontId="1"/>
  </si>
  <si>
    <t>備考（広告収入など）</t>
    <rPh sb="0" eb="2">
      <t>ビコウ</t>
    </rPh>
    <rPh sb="3" eb="5">
      <t>コウコク</t>
    </rPh>
    <rPh sb="5" eb="7">
      <t>シュウニュウ</t>
    </rPh>
    <phoneticPr fontId="1"/>
  </si>
  <si>
    <t>広告\100,000</t>
    <rPh sb="0" eb="2">
      <t>コウコク</t>
    </rPh>
    <phoneticPr fontId="1"/>
  </si>
  <si>
    <t>一人千円（6月）</t>
    <rPh sb="0" eb="2">
      <t>ヒトリ</t>
    </rPh>
    <rPh sb="2" eb="4">
      <t>センエン</t>
    </rPh>
    <rPh sb="6" eb="7">
      <t>ガツ</t>
    </rPh>
    <phoneticPr fontId="1"/>
  </si>
  <si>
    <t>予算</t>
    <rPh sb="0" eb="2">
      <t>ヨサン</t>
    </rPh>
    <phoneticPr fontId="1"/>
  </si>
  <si>
    <t>広告\125000　150人エントリー</t>
    <rPh sb="0" eb="2">
      <t>コウコク</t>
    </rPh>
    <rPh sb="13" eb="14">
      <t>ニン</t>
    </rPh>
    <phoneticPr fontId="1"/>
  </si>
  <si>
    <t>全日援助\50000</t>
    <rPh sb="0" eb="1">
      <t>ゼン</t>
    </rPh>
    <rPh sb="1" eb="2">
      <t>ニチ</t>
    </rPh>
    <rPh sb="2" eb="4">
      <t>エンジョ</t>
    </rPh>
    <phoneticPr fontId="1"/>
  </si>
  <si>
    <t>広告\200000</t>
    <rPh sb="0" eb="2">
      <t>コウコク</t>
    </rPh>
    <phoneticPr fontId="1"/>
  </si>
  <si>
    <t>雑費</t>
    <rPh sb="0" eb="2">
      <t>ザッピ</t>
    </rPh>
    <phoneticPr fontId="1"/>
  </si>
  <si>
    <t>広告\120,000　全日本援助金\200,000　招待選手交通費\-100,000</t>
    <rPh sb="0" eb="2">
      <t>コウコク</t>
    </rPh>
    <phoneticPr fontId="1"/>
  </si>
  <si>
    <t>一人千円（9月） 連盟会員150人</t>
    <rPh sb="0" eb="2">
      <t>ヒトリ</t>
    </rPh>
    <rPh sb="2" eb="3">
      <t>セン</t>
    </rPh>
    <rPh sb="3" eb="4">
      <t>エン</t>
    </rPh>
    <rPh sb="6" eb="7">
      <t>ガツ</t>
    </rPh>
    <rPh sb="9" eb="11">
      <t>レンメイ</t>
    </rPh>
    <rPh sb="11" eb="13">
      <t>カイイン</t>
    </rPh>
    <rPh sb="16" eb="17">
      <t>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</si>
</sst>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41" formatCode="_ * #,##0_ ;_ * \-#,##0_ ;_ * &quot;-&quot;_ ;_ @_ "/>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b/>
      <sz val="12"/>
      <color theme="1"/>
      <name val="ＭＳ Ｐゴシック"/>
      <family val="3"/>
      <charset val="128"/>
      <scheme val="major"/>
    </font>
    <font>
      <sz val="11"/>
      <color theme="1"/>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ajor"/>
    </font>
  </fonts>
  <fills count="2">
    <fill>
      <patternFill patternType="none"/>
    </fill>
    <fill>
      <patternFill patternType="gray125"/>
    </fill>
  </fills>
  <borders count="29">
    <border>
      <left/>
      <right/>
      <top/>
      <bottom/>
      <diagonal/>
    </border>
    <border>
      <left/>
      <right/>
      <top/>
      <bottom style="thin">
        <color indexed="64"/>
      </bottom>
      <diagonal/>
    </border>
    <border>
      <left/>
      <right style="thin">
        <color indexed="64"/>
      </right>
      <top/>
      <bottom/>
      <diagonal/>
    </border>
    <border>
      <left/>
      <right style="thin">
        <color indexed="64"/>
      </right>
      <top/>
      <bottom style="double">
        <color indexed="64"/>
      </bottom>
      <diagonal/>
    </border>
    <border>
      <left/>
      <right style="double">
        <color indexed="64"/>
      </right>
      <top/>
      <bottom/>
      <diagonal/>
    </border>
    <border>
      <left/>
      <right style="double">
        <color indexed="64"/>
      </right>
      <top/>
      <bottom style="double">
        <color indexed="64"/>
      </bottom>
      <diagonal/>
    </border>
    <border>
      <left style="double">
        <color indexed="64"/>
      </left>
      <right style="dotted">
        <color indexed="64"/>
      </right>
      <top/>
      <bottom/>
      <diagonal/>
    </border>
    <border>
      <left style="double">
        <color indexed="64"/>
      </left>
      <right style="dotted">
        <color indexed="64"/>
      </right>
      <top/>
      <bottom style="double">
        <color indexed="64"/>
      </bottom>
      <diagonal/>
    </border>
    <border>
      <left style="thin">
        <color indexed="64"/>
      </left>
      <right style="dotted">
        <color indexed="64"/>
      </right>
      <top/>
      <bottom/>
      <diagonal/>
    </border>
    <border>
      <left style="thin">
        <color indexed="64"/>
      </left>
      <right style="dotted">
        <color indexed="64"/>
      </right>
      <top/>
      <bottom style="double">
        <color indexed="64"/>
      </bottom>
      <diagonal/>
    </border>
    <border>
      <left style="double">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double">
        <color indexed="64"/>
      </left>
      <right style="dotted">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style="double">
        <color indexed="64"/>
      </top>
      <bottom/>
      <diagonal/>
    </border>
    <border>
      <left style="double">
        <color indexed="64"/>
      </left>
      <right style="dotted">
        <color indexed="64"/>
      </right>
      <top style="double">
        <color indexed="64"/>
      </top>
      <bottom/>
      <diagonal/>
    </border>
    <border>
      <left style="thin">
        <color indexed="64"/>
      </left>
      <right style="dotted">
        <color indexed="64"/>
      </right>
      <top style="double">
        <color indexed="64"/>
      </top>
      <bottom/>
      <diagonal/>
    </border>
    <border>
      <left/>
      <right style="dotted">
        <color indexed="64"/>
      </right>
      <top/>
      <bottom style="double">
        <color indexed="64"/>
      </bottom>
      <diagonal/>
    </border>
    <border>
      <left style="dotted">
        <color indexed="64"/>
      </left>
      <right style="double">
        <color indexed="64"/>
      </right>
      <top style="double">
        <color indexed="64"/>
      </top>
      <bottom/>
      <diagonal/>
    </border>
    <border>
      <left style="dotted">
        <color indexed="64"/>
      </left>
      <right style="double">
        <color indexed="64"/>
      </right>
      <top/>
      <bottom/>
      <diagonal/>
    </border>
    <border>
      <left style="dotted">
        <color indexed="64"/>
      </left>
      <right style="double">
        <color indexed="64"/>
      </right>
      <top/>
      <bottom style="thin">
        <color indexed="64"/>
      </bottom>
      <diagonal/>
    </border>
    <border>
      <left/>
      <right style="dotted">
        <color indexed="64"/>
      </right>
      <top style="double">
        <color indexed="64"/>
      </top>
      <bottom/>
      <diagonal/>
    </border>
    <border>
      <left/>
      <right style="double">
        <color indexed="64"/>
      </right>
      <top style="double">
        <color indexed="64"/>
      </top>
      <bottom/>
      <diagonal/>
    </border>
    <border>
      <left style="dotted">
        <color indexed="64"/>
      </left>
      <right style="double">
        <color indexed="64"/>
      </right>
      <top style="thin">
        <color indexed="64"/>
      </top>
      <bottom style="double">
        <color indexed="64"/>
      </bottom>
      <diagonal/>
    </border>
    <border>
      <left/>
      <right style="double">
        <color indexed="64"/>
      </right>
      <top style="thin">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1">
    <xf numFmtId="0" fontId="0" fillId="0" borderId="0">
      <alignment vertical="center"/>
    </xf>
  </cellStyleXfs>
  <cellXfs count="51">
    <xf numFmtId="0" fontId="0" fillId="0" borderId="0" xfId="0">
      <alignment vertical="center"/>
    </xf>
    <xf numFmtId="42" fontId="0" fillId="0" borderId="0" xfId="0" applyNumberFormat="1">
      <alignment vertical="center"/>
    </xf>
    <xf numFmtId="41" fontId="0" fillId="0" borderId="0" xfId="0" applyNumberFormat="1">
      <alignment vertical="center"/>
    </xf>
    <xf numFmtId="0" fontId="2" fillId="0" borderId="0" xfId="0" applyFont="1">
      <alignment vertical="center"/>
    </xf>
    <xf numFmtId="41" fontId="2" fillId="0" borderId="0" xfId="0" applyNumberFormat="1" applyFont="1">
      <alignment vertical="center"/>
    </xf>
    <xf numFmtId="0" fontId="3" fillId="0" borderId="4" xfId="0" applyFont="1" applyBorder="1">
      <alignment vertical="center"/>
    </xf>
    <xf numFmtId="42" fontId="4" fillId="0" borderId="10" xfId="0" applyNumberFormat="1" applyFont="1" applyBorder="1">
      <alignment vertical="center"/>
    </xf>
    <xf numFmtId="42" fontId="4" fillId="0" borderId="11" xfId="0" applyNumberFormat="1" applyFont="1" applyBorder="1">
      <alignment vertical="center"/>
    </xf>
    <xf numFmtId="42" fontId="4" fillId="0" borderId="1" xfId="0" applyNumberFormat="1" applyFont="1" applyBorder="1">
      <alignment vertical="center"/>
    </xf>
    <xf numFmtId="42" fontId="4" fillId="0" borderId="12" xfId="0" applyNumberFormat="1" applyFont="1" applyBorder="1">
      <alignment vertical="center"/>
    </xf>
    <xf numFmtId="41" fontId="5" fillId="0" borderId="0" xfId="0" applyNumberFormat="1" applyFont="1" applyFill="1" applyBorder="1">
      <alignment vertical="center"/>
    </xf>
    <xf numFmtId="0" fontId="4" fillId="0" borderId="5" xfId="0" applyFont="1" applyBorder="1">
      <alignment vertical="center"/>
    </xf>
    <xf numFmtId="42" fontId="4" fillId="0" borderId="7" xfId="0" applyNumberFormat="1" applyFont="1" applyBorder="1">
      <alignment vertical="center"/>
    </xf>
    <xf numFmtId="42" fontId="4" fillId="0" borderId="3" xfId="0" applyNumberFormat="1" applyFont="1" applyBorder="1">
      <alignment vertical="center"/>
    </xf>
    <xf numFmtId="42" fontId="4" fillId="0" borderId="9" xfId="0" applyNumberFormat="1" applyFont="1" applyBorder="1">
      <alignment vertical="center"/>
    </xf>
    <xf numFmtId="42" fontId="4" fillId="0" borderId="5" xfId="0" applyNumberFormat="1" applyFont="1" applyBorder="1">
      <alignment vertical="center"/>
    </xf>
    <xf numFmtId="42" fontId="4" fillId="0" borderId="18" xfId="0" applyNumberFormat="1" applyFont="1" applyBorder="1">
      <alignment vertical="center"/>
    </xf>
    <xf numFmtId="42" fontId="4" fillId="0" borderId="24" xfId="0" applyNumberFormat="1" applyFont="1" applyBorder="1">
      <alignment vertical="center"/>
    </xf>
    <xf numFmtId="42" fontId="5" fillId="0" borderId="26" xfId="0" applyNumberFormat="1" applyFont="1" applyFill="1" applyBorder="1">
      <alignment vertical="center"/>
    </xf>
    <xf numFmtId="0" fontId="4" fillId="0" borderId="4" xfId="0" applyFont="1" applyBorder="1">
      <alignment vertical="center"/>
    </xf>
    <xf numFmtId="42" fontId="4" fillId="0" borderId="6" xfId="0" applyNumberFormat="1" applyFont="1" applyBorder="1">
      <alignment vertical="center"/>
    </xf>
    <xf numFmtId="42" fontId="4" fillId="0" borderId="2" xfId="0" applyNumberFormat="1" applyFont="1" applyBorder="1">
      <alignment vertical="center"/>
    </xf>
    <xf numFmtId="42" fontId="4" fillId="0" borderId="8" xfId="0" applyNumberFormat="1" applyFont="1" applyBorder="1">
      <alignment vertical="center"/>
    </xf>
    <xf numFmtId="42" fontId="4" fillId="0" borderId="4" xfId="0" applyNumberFormat="1" applyFont="1" applyBorder="1">
      <alignment vertical="center"/>
    </xf>
    <xf numFmtId="42" fontId="4" fillId="0" borderId="16" xfId="0" applyNumberFormat="1" applyFont="1" applyBorder="1">
      <alignment vertical="center"/>
    </xf>
    <xf numFmtId="41" fontId="5" fillId="0" borderId="0" xfId="0" applyNumberFormat="1" applyFont="1">
      <alignment vertical="center"/>
    </xf>
    <xf numFmtId="41" fontId="5" fillId="0" borderId="0" xfId="0" applyNumberFormat="1" applyFont="1" applyAlignment="1">
      <alignment horizontal="left" vertical="center"/>
    </xf>
    <xf numFmtId="0" fontId="4" fillId="0" borderId="12" xfId="0" applyFont="1" applyBorder="1">
      <alignment vertical="center"/>
    </xf>
    <xf numFmtId="42" fontId="4" fillId="0" borderId="13" xfId="0" applyNumberFormat="1" applyFont="1" applyBorder="1">
      <alignment vertical="center"/>
    </xf>
    <xf numFmtId="42" fontId="4" fillId="0" borderId="14" xfId="0" applyNumberFormat="1" applyFont="1" applyBorder="1">
      <alignment vertical="center"/>
    </xf>
    <xf numFmtId="0" fontId="4" fillId="0" borderId="4" xfId="0" applyFont="1" applyBorder="1" applyAlignment="1">
      <alignment horizontal="right" vertical="center"/>
    </xf>
    <xf numFmtId="42" fontId="4" fillId="0" borderId="25" xfId="0" applyNumberFormat="1" applyFont="1" applyBorder="1">
      <alignment vertical="center"/>
    </xf>
    <xf numFmtId="0" fontId="4" fillId="0" borderId="0" xfId="0" applyFont="1" applyBorder="1" applyAlignment="1">
      <alignment horizontal="right" vertical="center"/>
    </xf>
    <xf numFmtId="42" fontId="4" fillId="0" borderId="0" xfId="0" applyNumberFormat="1" applyFont="1" applyBorder="1">
      <alignment vertical="center"/>
    </xf>
    <xf numFmtId="42" fontId="4" fillId="0" borderId="0" xfId="0" applyNumberFormat="1" applyFont="1">
      <alignment vertical="center"/>
    </xf>
    <xf numFmtId="42" fontId="4" fillId="0" borderId="19" xfId="0" applyNumberFormat="1" applyFont="1" applyBorder="1">
      <alignment vertical="center"/>
    </xf>
    <xf numFmtId="42" fontId="4" fillId="0" borderId="20" xfId="0" applyNumberFormat="1" applyFont="1" applyBorder="1">
      <alignment vertical="center"/>
    </xf>
    <xf numFmtId="42" fontId="4" fillId="0" borderId="21" xfId="0" applyNumberFormat="1" applyFont="1" applyBorder="1">
      <alignment vertical="center"/>
    </xf>
    <xf numFmtId="0" fontId="4" fillId="0" borderId="0" xfId="0" applyFont="1" applyBorder="1">
      <alignment vertical="center"/>
    </xf>
    <xf numFmtId="41" fontId="4" fillId="0" borderId="0" xfId="0" applyNumberFormat="1" applyFont="1">
      <alignment vertical="center"/>
    </xf>
    <xf numFmtId="0" fontId="4" fillId="0" borderId="23" xfId="0" applyFont="1" applyBorder="1">
      <alignment vertical="center"/>
    </xf>
    <xf numFmtId="42" fontId="4" fillId="0" borderId="15" xfId="0" applyNumberFormat="1" applyFont="1" applyBorder="1">
      <alignment vertical="center"/>
    </xf>
    <xf numFmtId="42" fontId="4" fillId="0" borderId="17" xfId="0" applyNumberFormat="1" applyFont="1" applyBorder="1">
      <alignment vertical="center"/>
    </xf>
    <xf numFmtId="42" fontId="4" fillId="0" borderId="23" xfId="0" applyNumberFormat="1" applyFont="1" applyBorder="1">
      <alignment vertical="center"/>
    </xf>
    <xf numFmtId="0" fontId="4" fillId="0" borderId="1" xfId="0" applyFont="1" applyBorder="1">
      <alignment vertical="center"/>
    </xf>
    <xf numFmtId="0" fontId="4" fillId="0" borderId="0" xfId="0" applyFont="1">
      <alignment vertical="center"/>
    </xf>
    <xf numFmtId="0" fontId="3" fillId="0" borderId="4" xfId="0" applyFont="1" applyBorder="1" applyAlignment="1">
      <alignment horizontal="right" vertical="center"/>
    </xf>
    <xf numFmtId="42" fontId="4" fillId="0" borderId="22" xfId="0" applyNumberFormat="1" applyFont="1" applyBorder="1">
      <alignment vertical="center"/>
    </xf>
    <xf numFmtId="0" fontId="4" fillId="0" borderId="27" xfId="0" applyFont="1" applyBorder="1">
      <alignment vertical="center"/>
    </xf>
    <xf numFmtId="0" fontId="4" fillId="0" borderId="28" xfId="0" applyFont="1" applyBorder="1">
      <alignment vertical="center"/>
    </xf>
    <xf numFmtId="0" fontId="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showWhiteSpace="0" zoomScaleNormal="100" workbookViewId="0">
      <selection activeCell="H25" sqref="H25"/>
    </sheetView>
  </sheetViews>
  <sheetFormatPr defaultRowHeight="13.5" x14ac:dyDescent="0.15"/>
  <cols>
    <col min="1" max="1" width="25.125" customWidth="1"/>
    <col min="2" max="2" width="12.375" customWidth="1"/>
    <col min="3" max="3" width="11.75" customWidth="1"/>
    <col min="4" max="4" width="12.25" customWidth="1"/>
    <col min="5" max="5" width="11.125" customWidth="1"/>
    <col min="6" max="6" width="13.5" customWidth="1"/>
    <col min="7" max="7" width="12.625" style="1" customWidth="1"/>
    <col min="8" max="8" width="47.625" customWidth="1"/>
    <col min="9" max="9" width="15.125" customWidth="1"/>
  </cols>
  <sheetData>
    <row r="1" spans="1:11" ht="14.25" x14ac:dyDescent="0.15">
      <c r="A1" s="5" t="s">
        <v>11</v>
      </c>
      <c r="B1" s="6" t="s">
        <v>3</v>
      </c>
      <c r="C1" s="7"/>
      <c r="D1" s="8" t="s">
        <v>4</v>
      </c>
      <c r="E1" s="9"/>
      <c r="F1" s="8" t="s">
        <v>28</v>
      </c>
      <c r="G1" s="9"/>
      <c r="H1" s="10" t="s">
        <v>31</v>
      </c>
      <c r="I1" s="3"/>
      <c r="J1" s="3"/>
    </row>
    <row r="2" spans="1:11" ht="14.25" thickBot="1" x14ac:dyDescent="0.2">
      <c r="A2" s="11" t="s">
        <v>0</v>
      </c>
      <c r="B2" s="12" t="s">
        <v>2</v>
      </c>
      <c r="C2" s="13" t="s">
        <v>1</v>
      </c>
      <c r="D2" s="14" t="s">
        <v>2</v>
      </c>
      <c r="E2" s="15" t="s">
        <v>1</v>
      </c>
      <c r="F2" s="16" t="s">
        <v>2</v>
      </c>
      <c r="G2" s="17" t="s">
        <v>1</v>
      </c>
      <c r="H2" s="18" t="s">
        <v>34</v>
      </c>
      <c r="I2" s="4"/>
      <c r="J2" s="4"/>
      <c r="K2" s="2"/>
    </row>
    <row r="3" spans="1:11" ht="14.25" thickTop="1" x14ac:dyDescent="0.15">
      <c r="A3" s="19" t="s">
        <v>5</v>
      </c>
      <c r="B3" s="20">
        <v>68140</v>
      </c>
      <c r="C3" s="21">
        <v>28500</v>
      </c>
      <c r="D3" s="22">
        <v>108156</v>
      </c>
      <c r="E3" s="23">
        <v>92107</v>
      </c>
      <c r="F3" s="24">
        <f>B3-D3</f>
        <v>-40016</v>
      </c>
      <c r="G3" s="23">
        <f>C3-E3</f>
        <v>-63607</v>
      </c>
      <c r="H3" s="25"/>
      <c r="I3" s="4"/>
      <c r="J3" s="4"/>
      <c r="K3" s="2"/>
    </row>
    <row r="4" spans="1:11" x14ac:dyDescent="0.15">
      <c r="A4" s="19" t="s">
        <v>29</v>
      </c>
      <c r="B4" s="20">
        <v>180800</v>
      </c>
      <c r="C4" s="21">
        <v>0</v>
      </c>
      <c r="D4" s="22">
        <v>144860</v>
      </c>
      <c r="E4" s="23">
        <v>0</v>
      </c>
      <c r="F4" s="20">
        <f t="shared" ref="F4:F10" si="0">B4-D4</f>
        <v>35940</v>
      </c>
      <c r="G4" s="23">
        <v>0</v>
      </c>
      <c r="H4" s="25" t="s">
        <v>36</v>
      </c>
      <c r="I4" s="4"/>
      <c r="J4" s="4"/>
      <c r="K4" s="2"/>
    </row>
    <row r="5" spans="1:11" x14ac:dyDescent="0.15">
      <c r="A5" s="19" t="s">
        <v>6</v>
      </c>
      <c r="B5" s="20">
        <v>0</v>
      </c>
      <c r="C5" s="21">
        <v>0</v>
      </c>
      <c r="D5" s="22">
        <v>65400</v>
      </c>
      <c r="E5" s="23">
        <v>120000</v>
      </c>
      <c r="F5" s="20">
        <f t="shared" si="0"/>
        <v>-65400</v>
      </c>
      <c r="G5" s="23">
        <f t="shared" ref="G5:G10" si="1">C5-E5</f>
        <v>-120000</v>
      </c>
      <c r="H5" s="25"/>
      <c r="I5" s="4"/>
      <c r="J5" s="4"/>
      <c r="K5" s="2"/>
    </row>
    <row r="6" spans="1:11" x14ac:dyDescent="0.15">
      <c r="A6" s="19" t="s">
        <v>21</v>
      </c>
      <c r="B6" s="20">
        <v>0</v>
      </c>
      <c r="C6" s="21">
        <v>0</v>
      </c>
      <c r="D6" s="22">
        <v>1050</v>
      </c>
      <c r="E6" s="23">
        <v>1050</v>
      </c>
      <c r="F6" s="20">
        <f t="shared" si="0"/>
        <v>-1050</v>
      </c>
      <c r="G6" s="23">
        <f t="shared" si="1"/>
        <v>-1050</v>
      </c>
      <c r="H6" s="25"/>
      <c r="I6" s="4"/>
      <c r="J6" s="4"/>
      <c r="K6" s="2"/>
    </row>
    <row r="7" spans="1:11" x14ac:dyDescent="0.15">
      <c r="A7" s="19" t="s">
        <v>7</v>
      </c>
      <c r="B7" s="20">
        <v>100000</v>
      </c>
      <c r="C7" s="21"/>
      <c r="D7" s="22">
        <v>18810</v>
      </c>
      <c r="E7" s="23"/>
      <c r="F7" s="20">
        <f t="shared" si="0"/>
        <v>81190</v>
      </c>
      <c r="G7" s="23">
        <f t="shared" si="1"/>
        <v>0</v>
      </c>
      <c r="H7" s="25"/>
      <c r="I7" s="4"/>
      <c r="J7" s="4"/>
      <c r="K7" s="2"/>
    </row>
    <row r="8" spans="1:11" x14ac:dyDescent="0.15">
      <c r="A8" s="19" t="s">
        <v>8</v>
      </c>
      <c r="B8" s="20">
        <v>440300</v>
      </c>
      <c r="C8" s="21">
        <v>360000</v>
      </c>
      <c r="D8" s="22">
        <v>322428</v>
      </c>
      <c r="E8" s="23">
        <v>300000</v>
      </c>
      <c r="F8" s="20">
        <f t="shared" si="0"/>
        <v>117872</v>
      </c>
      <c r="G8" s="23">
        <f t="shared" si="1"/>
        <v>60000</v>
      </c>
      <c r="H8" s="25" t="s">
        <v>39</v>
      </c>
      <c r="I8" s="4"/>
      <c r="J8" s="4"/>
      <c r="K8" s="2"/>
    </row>
    <row r="9" spans="1:11" x14ac:dyDescent="0.15">
      <c r="A9" s="19" t="s">
        <v>9</v>
      </c>
      <c r="B9" s="20">
        <v>180800</v>
      </c>
      <c r="C9" s="21">
        <v>130000</v>
      </c>
      <c r="D9" s="22">
        <v>144860</v>
      </c>
      <c r="E9" s="23">
        <v>140000</v>
      </c>
      <c r="F9" s="20">
        <f t="shared" si="0"/>
        <v>35940</v>
      </c>
      <c r="G9" s="23">
        <f t="shared" si="1"/>
        <v>-10000</v>
      </c>
      <c r="H9" s="26" t="s">
        <v>32</v>
      </c>
      <c r="I9" s="4"/>
      <c r="J9" s="4"/>
      <c r="K9" s="2"/>
    </row>
    <row r="10" spans="1:11" x14ac:dyDescent="0.15">
      <c r="A10" s="27" t="s">
        <v>10</v>
      </c>
      <c r="B10" s="28">
        <v>266000</v>
      </c>
      <c r="C10" s="7">
        <v>200000</v>
      </c>
      <c r="D10" s="29">
        <v>0</v>
      </c>
      <c r="E10" s="9">
        <v>0</v>
      </c>
      <c r="F10" s="28">
        <f t="shared" si="0"/>
        <v>266000</v>
      </c>
      <c r="G10" s="9">
        <f t="shared" si="1"/>
        <v>200000</v>
      </c>
      <c r="H10" s="25" t="s">
        <v>33</v>
      </c>
      <c r="I10" s="4"/>
      <c r="J10" s="4"/>
      <c r="K10" s="2"/>
    </row>
    <row r="11" spans="1:11" x14ac:dyDescent="0.15">
      <c r="A11" s="30" t="s">
        <v>12</v>
      </c>
      <c r="B11" s="20">
        <f>SUM(B3:B10)</f>
        <v>1236040</v>
      </c>
      <c r="C11" s="21">
        <f>SUM(C3:C10)</f>
        <v>718500</v>
      </c>
      <c r="D11" s="22">
        <f>SUM(D3:D10)</f>
        <v>805564</v>
      </c>
      <c r="E11" s="23">
        <f>SUM(E3:E10)</f>
        <v>653157</v>
      </c>
      <c r="F11" s="20">
        <f t="shared" ref="F11:G11" si="2">SUM(F3:F10)</f>
        <v>430476</v>
      </c>
      <c r="G11" s="31">
        <f t="shared" si="2"/>
        <v>65343</v>
      </c>
      <c r="H11" s="25"/>
      <c r="I11" s="4"/>
      <c r="J11" s="4"/>
      <c r="K11" s="2"/>
    </row>
    <row r="12" spans="1:11" x14ac:dyDescent="0.15">
      <c r="A12" s="32"/>
      <c r="B12" s="33"/>
      <c r="C12" s="33"/>
      <c r="D12" s="33"/>
      <c r="E12" s="34"/>
      <c r="F12" s="34"/>
      <c r="G12" s="34"/>
      <c r="H12" s="25"/>
      <c r="I12" s="4"/>
      <c r="J12" s="4"/>
      <c r="K12" s="2"/>
    </row>
    <row r="13" spans="1:11" x14ac:dyDescent="0.15">
      <c r="A13" s="32"/>
      <c r="B13" s="33"/>
      <c r="C13" s="33"/>
      <c r="D13" s="33"/>
      <c r="E13" s="33"/>
      <c r="F13" s="34"/>
      <c r="G13" s="34"/>
      <c r="H13" s="25"/>
      <c r="I13" s="4"/>
      <c r="J13" s="4"/>
      <c r="K13" s="2"/>
    </row>
    <row r="14" spans="1:11" ht="14.25" x14ac:dyDescent="0.15">
      <c r="A14" s="5" t="s">
        <v>13</v>
      </c>
      <c r="B14" s="6" t="s">
        <v>3</v>
      </c>
      <c r="C14" s="7"/>
      <c r="D14" s="8" t="s">
        <v>4</v>
      </c>
      <c r="E14" s="9"/>
      <c r="F14" s="8" t="s">
        <v>28</v>
      </c>
      <c r="G14" s="9"/>
      <c r="H14" s="25"/>
      <c r="I14" s="4"/>
      <c r="J14" s="4"/>
      <c r="K14" s="2"/>
    </row>
    <row r="15" spans="1:11" ht="14.25" thickBot="1" x14ac:dyDescent="0.2">
      <c r="A15" s="11" t="s">
        <v>0</v>
      </c>
      <c r="B15" s="12" t="s">
        <v>2</v>
      </c>
      <c r="C15" s="13" t="s">
        <v>1</v>
      </c>
      <c r="D15" s="14" t="s">
        <v>2</v>
      </c>
      <c r="E15" s="15" t="s">
        <v>1</v>
      </c>
      <c r="F15" s="16" t="s">
        <v>2</v>
      </c>
      <c r="G15" s="17" t="s">
        <v>1</v>
      </c>
      <c r="H15" s="25"/>
      <c r="I15" s="4"/>
      <c r="J15" s="4"/>
      <c r="K15" s="2"/>
    </row>
    <row r="16" spans="1:11" ht="14.25" thickTop="1" x14ac:dyDescent="0.15">
      <c r="A16" s="19" t="s">
        <v>14</v>
      </c>
      <c r="B16" s="20">
        <v>0</v>
      </c>
      <c r="C16" s="21">
        <v>0</v>
      </c>
      <c r="D16" s="22">
        <v>98220</v>
      </c>
      <c r="E16" s="35">
        <v>80000</v>
      </c>
      <c r="F16" s="24">
        <f t="shared" ref="F16:G22" si="3">B16-D16</f>
        <v>-98220</v>
      </c>
      <c r="G16" s="35">
        <f t="shared" si="3"/>
        <v>-80000</v>
      </c>
      <c r="H16" s="25"/>
      <c r="I16" s="4"/>
      <c r="J16" s="4"/>
      <c r="K16" s="2"/>
    </row>
    <row r="17" spans="1:11" x14ac:dyDescent="0.15">
      <c r="A17" s="19" t="s">
        <v>30</v>
      </c>
      <c r="B17" s="20">
        <v>0</v>
      </c>
      <c r="C17" s="21">
        <v>0</v>
      </c>
      <c r="D17" s="22">
        <v>81190</v>
      </c>
      <c r="E17" s="36">
        <v>0</v>
      </c>
      <c r="F17" s="20">
        <f t="shared" si="3"/>
        <v>-81190</v>
      </c>
      <c r="G17" s="23">
        <f t="shared" si="3"/>
        <v>0</v>
      </c>
      <c r="H17" s="25"/>
      <c r="I17" s="4"/>
      <c r="J17" s="4"/>
      <c r="K17" s="2"/>
    </row>
    <row r="18" spans="1:11" x14ac:dyDescent="0.15">
      <c r="A18" s="19" t="s">
        <v>22</v>
      </c>
      <c r="B18" s="20">
        <v>0</v>
      </c>
      <c r="C18" s="21">
        <v>0</v>
      </c>
      <c r="D18" s="22">
        <v>1260</v>
      </c>
      <c r="E18" s="36">
        <v>1260</v>
      </c>
      <c r="F18" s="20">
        <f t="shared" si="3"/>
        <v>-1260</v>
      </c>
      <c r="G18" s="23">
        <f t="shared" si="3"/>
        <v>-1260</v>
      </c>
      <c r="H18" s="25"/>
      <c r="I18" s="4"/>
      <c r="J18" s="4"/>
      <c r="K18" s="2"/>
    </row>
    <row r="19" spans="1:11" x14ac:dyDescent="0.15">
      <c r="A19" s="19" t="s">
        <v>15</v>
      </c>
      <c r="B19" s="20">
        <v>42000</v>
      </c>
      <c r="C19" s="21">
        <v>40000</v>
      </c>
      <c r="D19" s="22">
        <v>91813</v>
      </c>
      <c r="E19" s="36">
        <v>90000</v>
      </c>
      <c r="F19" s="20">
        <f t="shared" si="3"/>
        <v>-49813</v>
      </c>
      <c r="G19" s="23">
        <f t="shared" si="3"/>
        <v>-50000</v>
      </c>
      <c r="H19" s="25"/>
      <c r="I19" s="4"/>
      <c r="J19" s="4"/>
      <c r="K19" s="2"/>
    </row>
    <row r="20" spans="1:11" x14ac:dyDescent="0.15">
      <c r="A20" s="19" t="s">
        <v>16</v>
      </c>
      <c r="B20" s="20">
        <v>116000</v>
      </c>
      <c r="C20" s="21">
        <v>150000</v>
      </c>
      <c r="D20" s="22">
        <v>0</v>
      </c>
      <c r="E20" s="36">
        <v>0</v>
      </c>
      <c r="F20" s="20">
        <f t="shared" si="3"/>
        <v>116000</v>
      </c>
      <c r="G20" s="23">
        <f t="shared" si="3"/>
        <v>150000</v>
      </c>
      <c r="H20" s="25" t="s">
        <v>40</v>
      </c>
      <c r="I20" s="4"/>
      <c r="J20" s="4"/>
      <c r="K20" s="2"/>
    </row>
    <row r="21" spans="1:11" x14ac:dyDescent="0.15">
      <c r="A21" s="19" t="s">
        <v>17</v>
      </c>
      <c r="B21" s="20">
        <v>0</v>
      </c>
      <c r="C21" s="21">
        <v>200000</v>
      </c>
      <c r="D21" s="22">
        <v>0</v>
      </c>
      <c r="E21" s="36">
        <v>150000</v>
      </c>
      <c r="F21" s="20">
        <f t="shared" si="3"/>
        <v>0</v>
      </c>
      <c r="G21" s="23">
        <f t="shared" si="3"/>
        <v>50000</v>
      </c>
      <c r="H21" s="25" t="s">
        <v>35</v>
      </c>
      <c r="I21" s="4"/>
      <c r="J21" s="4"/>
      <c r="K21" s="2"/>
    </row>
    <row r="22" spans="1:11" x14ac:dyDescent="0.15">
      <c r="A22" s="27" t="s">
        <v>18</v>
      </c>
      <c r="B22" s="28">
        <v>250240</v>
      </c>
      <c r="C22" s="7">
        <v>270000</v>
      </c>
      <c r="D22" s="29">
        <v>272592</v>
      </c>
      <c r="E22" s="37">
        <v>270000</v>
      </c>
      <c r="F22" s="28">
        <f t="shared" si="3"/>
        <v>-22352</v>
      </c>
      <c r="G22" s="9">
        <f t="shared" si="3"/>
        <v>0</v>
      </c>
      <c r="H22" s="25" t="s">
        <v>37</v>
      </c>
      <c r="I22" s="4"/>
      <c r="J22" s="4"/>
      <c r="K22" s="2"/>
    </row>
    <row r="23" spans="1:11" x14ac:dyDescent="0.15">
      <c r="A23" s="30" t="s">
        <v>12</v>
      </c>
      <c r="B23" s="20">
        <f>SUM(B16:B22)</f>
        <v>408240</v>
      </c>
      <c r="C23" s="21">
        <f>SUM(C16:C22)</f>
        <v>660000</v>
      </c>
      <c r="D23" s="22">
        <f>SUM(D16:D22)</f>
        <v>545075</v>
      </c>
      <c r="E23" s="36">
        <f>SUM(E16:E22)</f>
        <v>591260</v>
      </c>
      <c r="F23" s="20">
        <f t="shared" ref="F23:G23" si="4">SUM(F16:F22)</f>
        <v>-136835</v>
      </c>
      <c r="G23" s="23">
        <f t="shared" si="4"/>
        <v>68740</v>
      </c>
      <c r="H23" s="25"/>
      <c r="I23" s="4"/>
      <c r="J23" s="4"/>
      <c r="K23" s="2"/>
    </row>
    <row r="24" spans="1:11" x14ac:dyDescent="0.15">
      <c r="A24" s="38"/>
      <c r="B24" s="33"/>
      <c r="C24" s="33"/>
      <c r="D24" s="33"/>
      <c r="E24" s="33"/>
      <c r="F24" s="34"/>
      <c r="G24" s="33"/>
      <c r="H24" s="39"/>
      <c r="I24" s="2"/>
      <c r="J24" s="2"/>
      <c r="K24" s="2"/>
    </row>
    <row r="25" spans="1:11" x14ac:dyDescent="0.15">
      <c r="A25" s="38"/>
      <c r="B25" s="33"/>
      <c r="C25" s="33"/>
      <c r="D25" s="33"/>
      <c r="E25" s="33"/>
      <c r="F25" s="34"/>
      <c r="G25" s="34"/>
      <c r="H25" s="39"/>
      <c r="I25" s="2"/>
      <c r="J25" s="2"/>
      <c r="K25" s="2"/>
    </row>
    <row r="26" spans="1:11" ht="14.25" x14ac:dyDescent="0.15">
      <c r="A26" s="5" t="s">
        <v>23</v>
      </c>
      <c r="B26" s="6" t="s">
        <v>3</v>
      </c>
      <c r="C26" s="7"/>
      <c r="D26" s="8" t="s">
        <v>4</v>
      </c>
      <c r="E26" s="9"/>
      <c r="F26" s="8" t="s">
        <v>28</v>
      </c>
      <c r="G26" s="9"/>
      <c r="H26" s="39"/>
      <c r="I26" s="2"/>
      <c r="J26" s="2"/>
      <c r="K26" s="2"/>
    </row>
    <row r="27" spans="1:11" ht="14.25" thickBot="1" x14ac:dyDescent="0.2">
      <c r="A27" s="11"/>
      <c r="B27" s="12" t="s">
        <v>2</v>
      </c>
      <c r="C27" s="13" t="s">
        <v>1</v>
      </c>
      <c r="D27" s="14" t="s">
        <v>2</v>
      </c>
      <c r="E27" s="15" t="s">
        <v>1</v>
      </c>
      <c r="F27" s="16" t="s">
        <v>2</v>
      </c>
      <c r="G27" s="17" t="s">
        <v>1</v>
      </c>
      <c r="H27" s="39"/>
      <c r="I27" s="2"/>
      <c r="J27" s="2"/>
      <c r="K27" s="2"/>
    </row>
    <row r="28" spans="1:11" ht="14.25" thickTop="1" x14ac:dyDescent="0.15">
      <c r="A28" s="40" t="s">
        <v>20</v>
      </c>
      <c r="B28" s="24">
        <v>0</v>
      </c>
      <c r="C28" s="41">
        <v>0</v>
      </c>
      <c r="D28" s="42">
        <v>29800</v>
      </c>
      <c r="E28" s="43">
        <v>0</v>
      </c>
      <c r="F28" s="24">
        <f>B28-D28</f>
        <v>-29800</v>
      </c>
      <c r="G28" s="43">
        <f>C28-E28</f>
        <v>0</v>
      </c>
      <c r="H28" s="39"/>
      <c r="I28" s="2"/>
      <c r="J28" s="2"/>
      <c r="K28" s="2"/>
    </row>
    <row r="29" spans="1:11" x14ac:dyDescent="0.15">
      <c r="A29" s="44" t="s">
        <v>38</v>
      </c>
      <c r="B29" s="28"/>
      <c r="C29" s="7"/>
      <c r="D29" s="29"/>
      <c r="E29" s="9">
        <v>1000</v>
      </c>
      <c r="F29" s="28"/>
      <c r="G29" s="9">
        <f>C29-E29</f>
        <v>-1000</v>
      </c>
      <c r="H29" s="39"/>
      <c r="I29" s="2"/>
      <c r="J29" s="2"/>
      <c r="K29" s="2"/>
    </row>
    <row r="30" spans="1:11" x14ac:dyDescent="0.15">
      <c r="A30" s="45" t="s">
        <v>12</v>
      </c>
      <c r="B30" s="20">
        <v>0</v>
      </c>
      <c r="C30" s="21">
        <v>0</v>
      </c>
      <c r="D30" s="22">
        <v>0</v>
      </c>
      <c r="E30" s="23">
        <v>0</v>
      </c>
      <c r="F30" s="20">
        <f>SUM(F28)</f>
        <v>-29800</v>
      </c>
      <c r="G30" s="23">
        <f>SUM(G28:G29)</f>
        <v>-1000</v>
      </c>
      <c r="H30" s="39"/>
      <c r="I30" s="2"/>
      <c r="J30" s="2"/>
      <c r="K30" s="2"/>
    </row>
    <row r="31" spans="1:11" x14ac:dyDescent="0.15">
      <c r="A31" s="45"/>
      <c r="B31" s="34"/>
      <c r="C31" s="34"/>
      <c r="D31" s="34"/>
      <c r="E31" s="34"/>
      <c r="F31" s="34"/>
      <c r="G31" s="34"/>
      <c r="H31" s="39"/>
      <c r="I31" s="2"/>
      <c r="J31" s="2"/>
      <c r="K31" s="2"/>
    </row>
    <row r="32" spans="1:11" x14ac:dyDescent="0.15">
      <c r="A32" s="45"/>
      <c r="B32" s="34"/>
      <c r="C32" s="34"/>
      <c r="D32" s="34"/>
      <c r="E32" s="34"/>
      <c r="F32" s="34"/>
      <c r="G32" s="34"/>
      <c r="H32" s="39"/>
      <c r="I32" s="2"/>
      <c r="J32" s="2"/>
      <c r="K32" s="2"/>
    </row>
    <row r="33" spans="1:11" x14ac:dyDescent="0.15">
      <c r="A33" s="19"/>
      <c r="B33" s="6" t="s">
        <v>3</v>
      </c>
      <c r="C33" s="7"/>
      <c r="D33" s="8" t="s">
        <v>4</v>
      </c>
      <c r="E33" s="9"/>
      <c r="F33" s="8" t="s">
        <v>28</v>
      </c>
      <c r="G33" s="9"/>
      <c r="H33" s="39"/>
      <c r="I33" s="2"/>
      <c r="J33" s="2"/>
      <c r="K33" s="2"/>
    </row>
    <row r="34" spans="1:11" ht="14.25" thickBot="1" x14ac:dyDescent="0.2">
      <c r="A34" s="11"/>
      <c r="B34" s="12" t="s">
        <v>2</v>
      </c>
      <c r="C34" s="13" t="s">
        <v>1</v>
      </c>
      <c r="D34" s="14" t="s">
        <v>2</v>
      </c>
      <c r="E34" s="15" t="s">
        <v>1</v>
      </c>
      <c r="F34" s="16" t="s">
        <v>2</v>
      </c>
      <c r="G34" s="17" t="s">
        <v>1</v>
      </c>
      <c r="H34" s="39"/>
      <c r="I34" s="2"/>
      <c r="J34" s="2"/>
      <c r="K34" s="2"/>
    </row>
    <row r="35" spans="1:11" ht="15" thickTop="1" x14ac:dyDescent="0.15">
      <c r="A35" s="46" t="s">
        <v>19</v>
      </c>
      <c r="B35" s="24">
        <f t="shared" ref="B35:G35" si="5">B11+B23+B30</f>
        <v>1644280</v>
      </c>
      <c r="C35" s="41">
        <f t="shared" si="5"/>
        <v>1378500</v>
      </c>
      <c r="D35" s="42">
        <f t="shared" si="5"/>
        <v>1350639</v>
      </c>
      <c r="E35" s="43">
        <f t="shared" si="5"/>
        <v>1244417</v>
      </c>
      <c r="F35" s="47">
        <f t="shared" si="5"/>
        <v>263841</v>
      </c>
      <c r="G35" s="36">
        <f t="shared" si="5"/>
        <v>133083</v>
      </c>
      <c r="H35" s="39"/>
      <c r="I35" s="2"/>
      <c r="J35" s="2"/>
      <c r="K35" s="2"/>
    </row>
    <row r="36" spans="1:11" x14ac:dyDescent="0.15">
      <c r="A36" s="38"/>
      <c r="B36" s="33"/>
      <c r="C36" s="33"/>
      <c r="D36" s="33"/>
      <c r="E36" s="33"/>
      <c r="F36" s="34"/>
      <c r="G36" s="34"/>
      <c r="H36" s="45"/>
    </row>
    <row r="37" spans="1:11" ht="14.25" thickBot="1" x14ac:dyDescent="0.2">
      <c r="A37" s="38"/>
      <c r="B37" s="33"/>
      <c r="C37" s="33"/>
      <c r="D37" s="33"/>
      <c r="E37" s="33"/>
      <c r="F37" s="34"/>
      <c r="G37" s="34"/>
      <c r="H37" s="45"/>
    </row>
    <row r="38" spans="1:11" ht="14.25" thickTop="1" x14ac:dyDescent="0.15">
      <c r="A38" s="48" t="s">
        <v>26</v>
      </c>
      <c r="B38" s="43">
        <v>570699</v>
      </c>
      <c r="C38" s="34"/>
      <c r="D38" s="34"/>
      <c r="E38" s="34"/>
      <c r="F38" s="34"/>
      <c r="G38" s="34"/>
      <c r="H38" s="45"/>
    </row>
    <row r="39" spans="1:11" ht="14.25" thickBot="1" x14ac:dyDescent="0.2">
      <c r="A39" s="49" t="s">
        <v>24</v>
      </c>
      <c r="B39" s="15">
        <f>G35</f>
        <v>133083</v>
      </c>
      <c r="C39" s="34"/>
      <c r="D39" s="34"/>
      <c r="E39" s="34"/>
      <c r="F39" s="34"/>
      <c r="G39" s="34"/>
      <c r="H39" s="45"/>
    </row>
    <row r="40" spans="1:11" ht="15" thickTop="1" thickBot="1" x14ac:dyDescent="0.2">
      <c r="A40" s="49" t="s">
        <v>25</v>
      </c>
      <c r="B40" s="15">
        <f>B38+B39</f>
        <v>703782</v>
      </c>
      <c r="C40" s="34"/>
      <c r="D40" s="34"/>
      <c r="E40" s="34"/>
      <c r="F40" s="34"/>
      <c r="G40" s="34"/>
      <c r="H40" s="45"/>
    </row>
    <row r="41" spans="1:11" ht="14.25" thickTop="1" x14ac:dyDescent="0.15">
      <c r="A41" s="45"/>
      <c r="B41" s="45"/>
      <c r="C41" s="45"/>
      <c r="D41" s="45"/>
      <c r="E41" s="45"/>
      <c r="F41" s="45"/>
      <c r="G41" s="34"/>
      <c r="H41" s="45"/>
    </row>
    <row r="42" spans="1:11" x14ac:dyDescent="0.15">
      <c r="A42" s="50" t="s">
        <v>27</v>
      </c>
      <c r="B42" s="45"/>
      <c r="C42" s="45"/>
      <c r="D42" s="45"/>
      <c r="E42" s="45"/>
      <c r="F42" s="45"/>
      <c r="G42" s="34"/>
      <c r="H42" s="45"/>
    </row>
    <row r="43" spans="1:11" x14ac:dyDescent="0.15">
      <c r="A43" s="45"/>
      <c r="B43" s="45"/>
      <c r="C43" s="45"/>
      <c r="D43" s="45"/>
      <c r="E43" s="45"/>
      <c r="F43" s="45"/>
      <c r="G43" s="34"/>
      <c r="H43" s="45"/>
    </row>
    <row r="44" spans="1:11" x14ac:dyDescent="0.15">
      <c r="A44" s="45"/>
      <c r="B44" s="45"/>
      <c r="C44" s="45"/>
      <c r="D44" s="45"/>
      <c r="E44" s="45"/>
      <c r="F44" s="45"/>
      <c r="G44" s="34"/>
      <c r="H44" s="45"/>
    </row>
    <row r="45" spans="1:11" x14ac:dyDescent="0.15">
      <c r="A45" s="45"/>
      <c r="B45" s="45"/>
      <c r="C45" s="45"/>
      <c r="D45" s="45"/>
      <c r="E45" s="45"/>
      <c r="F45" s="45"/>
      <c r="G45" s="34"/>
      <c r="H45" s="45"/>
    </row>
  </sheetData>
  <phoneticPr fontId="1"/>
  <pageMargins left="0.6" right="0.70866141732283472" top="0.74803149606299213" bottom="0.74803149606299213" header="0.31496062992125984" footer="0.31496062992125984"/>
  <pageSetup paperSize="9" scale="90" orientation="landscape" r:id="rId1"/>
  <headerFooter>
    <oddHeader>&amp;C&amp;"-,太字"&amp;18 ２０１２年度　予算案&amp;R全北海道学生競技ダンス連盟
財務局長　佐藤菜々子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s07090023o</dc:creator>
  <cp:lastModifiedBy>s07090023o</cp:lastModifiedBy>
  <cp:lastPrinted>2012-02-11T17:47:46Z</cp:lastPrinted>
  <dcterms:created xsi:type="dcterms:W3CDTF">2012-02-11T07:52:04Z</dcterms:created>
  <dcterms:modified xsi:type="dcterms:W3CDTF">2012-02-12T04:10:04Z</dcterms:modified>
</cp:coreProperties>
</file>